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Gazdasági\Documents\2025\előterjesztések\adósságot keletkeztető ügyletek 2025\"/>
    </mc:Choice>
  </mc:AlternateContent>
  <xr:revisionPtr revIDLastSave="0" documentId="13_ncr:1_{AB8B0D66-3863-4B50-8697-9E0B818118F0}" xr6:coauthVersionLast="47" xr6:coauthVersionMax="47" xr10:uidLastSave="{00000000-0000-0000-0000-000000000000}"/>
  <bookViews>
    <workbookView xWindow="-120" yWindow="-120" windowWidth="24240" windowHeight="13140" xr2:uid="{7E06E5E8-8D3D-4A89-994F-F0EA49F488BD}"/>
  </bookViews>
  <sheets>
    <sheet name="16. adósságot kel ügyletek " sheetId="2" r:id="rId1"/>
  </sheets>
  <definedNames>
    <definedName name="_xlnm.Print_Titles" localSheetId="0">'16. adósságot kel ügyletek '!$A:$B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2" l="1"/>
  <c r="E37" i="2"/>
  <c r="M36" i="2"/>
  <c r="M35" i="2"/>
  <c r="M34" i="2"/>
  <c r="M33" i="2"/>
  <c r="M32" i="2"/>
  <c r="M31" i="2"/>
  <c r="M30" i="2"/>
  <c r="M29" i="2"/>
  <c r="M28" i="2"/>
  <c r="M27" i="2"/>
  <c r="L26" i="2"/>
  <c r="K26" i="2"/>
  <c r="J26" i="2"/>
  <c r="J37" i="2" s="1"/>
  <c r="I26" i="2"/>
  <c r="H26" i="2"/>
  <c r="G26" i="2"/>
  <c r="F26" i="2"/>
  <c r="F37" i="2" s="1"/>
  <c r="E26" i="2"/>
  <c r="D26" i="2"/>
  <c r="C26" i="2"/>
  <c r="M26" i="2" s="1"/>
  <c r="M25" i="2"/>
  <c r="M24" i="2"/>
  <c r="M23" i="2"/>
  <c r="M22" i="2"/>
  <c r="M21" i="2"/>
  <c r="M20" i="2"/>
  <c r="M19" i="2"/>
  <c r="M18" i="2"/>
  <c r="M17" i="2"/>
  <c r="M16" i="2"/>
  <c r="M15" i="2"/>
  <c r="L14" i="2"/>
  <c r="L37" i="2" s="1"/>
  <c r="K14" i="2"/>
  <c r="K37" i="2" s="1"/>
  <c r="J14" i="2"/>
  <c r="I14" i="2"/>
  <c r="H14" i="2"/>
  <c r="H37" i="2" s="1"/>
  <c r="G14" i="2"/>
  <c r="G37" i="2" s="1"/>
  <c r="F14" i="2"/>
  <c r="E14" i="2"/>
  <c r="D14" i="2"/>
  <c r="D37" i="2" s="1"/>
  <c r="C14" i="2"/>
  <c r="C37" i="2" s="1"/>
  <c r="L13" i="2"/>
  <c r="K13" i="2"/>
  <c r="K38" i="2" s="1"/>
  <c r="H13" i="2"/>
  <c r="H38" i="2" s="1"/>
  <c r="G13" i="2"/>
  <c r="G38" i="2" s="1"/>
  <c r="D13" i="2"/>
  <c r="C13" i="2"/>
  <c r="C38" i="2" s="1"/>
  <c r="L12" i="2"/>
  <c r="K12" i="2"/>
  <c r="J12" i="2"/>
  <c r="J13" i="2" s="1"/>
  <c r="J38" i="2" s="1"/>
  <c r="I12" i="2"/>
  <c r="I13" i="2" s="1"/>
  <c r="I38" i="2" s="1"/>
  <c r="H12" i="2"/>
  <c r="G12" i="2"/>
  <c r="F12" i="2"/>
  <c r="F13" i="2" s="1"/>
  <c r="F38" i="2" s="1"/>
  <c r="E12" i="2"/>
  <c r="E13" i="2" s="1"/>
  <c r="E38" i="2" s="1"/>
  <c r="D12" i="2"/>
  <c r="M12" i="2" s="1"/>
  <c r="C12" i="2"/>
  <c r="M11" i="2"/>
  <c r="M10" i="2"/>
  <c r="M9" i="2"/>
  <c r="M8" i="2"/>
  <c r="M7" i="2"/>
  <c r="M6" i="2"/>
  <c r="M5" i="2"/>
  <c r="M4" i="2"/>
  <c r="M3" i="2"/>
  <c r="D38" i="2" l="1"/>
  <c r="M38" i="2" s="1"/>
  <c r="L38" i="2"/>
  <c r="M37" i="2"/>
  <c r="M13" i="2"/>
  <c r="M14" i="2"/>
</calcChain>
</file>

<file path=xl/sharedStrings.xml><?xml version="1.0" encoding="utf-8"?>
<sst xmlns="http://schemas.openxmlformats.org/spreadsheetml/2006/main" count="78" uniqueCount="68">
  <si>
    <t>Sor- szám</t>
  </si>
  <si>
    <t>Megnevezés</t>
  </si>
  <si>
    <t>2024. évi terv</t>
  </si>
  <si>
    <t>2025. évi terv</t>
  </si>
  <si>
    <t>2026. évi terv</t>
  </si>
  <si>
    <t>2027. évi terv</t>
  </si>
  <si>
    <t>2028. évi terv</t>
  </si>
  <si>
    <t>2029. évi terv</t>
  </si>
  <si>
    <t>2030. évi terv</t>
  </si>
  <si>
    <t>2031. évi terv</t>
  </si>
  <si>
    <t>összesen</t>
  </si>
  <si>
    <t>1.</t>
  </si>
  <si>
    <t xml:space="preserve"> Helyi adók *</t>
  </si>
  <si>
    <t>2.</t>
  </si>
  <si>
    <t>Osztalékok, koncessziós díjak, hozambevétel</t>
  </si>
  <si>
    <t>3.</t>
  </si>
  <si>
    <t>Díjak, pótlékok,  bírságok</t>
  </si>
  <si>
    <t>4.</t>
  </si>
  <si>
    <t>Tárgyi eszközök, immateriális javak, vagyoni értékű jog értékesítése, vagyonhasznosításból származó bevétel</t>
  </si>
  <si>
    <t xml:space="preserve"> - Tárgyi eszköz, immateriális javak, vagyoni értékű jog értékesítése</t>
  </si>
  <si>
    <t xml:space="preserve"> - Vagyonhasznosításból származó bevétel*</t>
  </si>
  <si>
    <t>5.</t>
  </si>
  <si>
    <t>Részvények, részesedések értékesítése</t>
  </si>
  <si>
    <t>6.</t>
  </si>
  <si>
    <t>Vállalat értékesítéséből, privatizációból származó bevételek</t>
  </si>
  <si>
    <t>7.</t>
  </si>
  <si>
    <t>Kezességvállalással kapcsolatos megtérülés</t>
  </si>
  <si>
    <t>8.</t>
  </si>
  <si>
    <t xml:space="preserve"> Saját bevételek (1-7.) összesen:</t>
  </si>
  <si>
    <t>9.</t>
  </si>
  <si>
    <t xml:space="preserve"> Saját bevételek 50%-a:</t>
  </si>
  <si>
    <t>10.</t>
  </si>
  <si>
    <t>Előző években keletkezett tárgyévet terhelő fizetési kötelezettség (11+…+19)</t>
  </si>
  <si>
    <t>11.</t>
  </si>
  <si>
    <t>Felvett, átvállalt hitel és annak tőkettartozása</t>
  </si>
  <si>
    <t>12.</t>
  </si>
  <si>
    <t>Felvett, átvállalt kölcsön és annak tőkettartozása</t>
  </si>
  <si>
    <t>13.</t>
  </si>
  <si>
    <t>Hitelviszonyt megtestesítő értékpapírok</t>
  </si>
  <si>
    <t>14.</t>
  </si>
  <si>
    <t>Adott váltó</t>
  </si>
  <si>
    <t>15.</t>
  </si>
  <si>
    <t>Pénzügyi lízing</t>
  </si>
  <si>
    <t>16.</t>
  </si>
  <si>
    <t>Halasztott fizetés</t>
  </si>
  <si>
    <t>17.</t>
  </si>
  <si>
    <t>Kezességvállalásból eredő fizetési kötelezettség</t>
  </si>
  <si>
    <t>18.</t>
  </si>
  <si>
    <t xml:space="preserve">Kamatfizetési kötelezettség </t>
  </si>
  <si>
    <t xml:space="preserve"> - Felvett, átvállalt hitel kamata</t>
  </si>
  <si>
    <t xml:space="preserve"> - Hitelviszonyt megtestesítő értékpapírok kamata</t>
  </si>
  <si>
    <t>Felújítási, felhalmozási célú kötelezettség a viziközmű vagyontárggyal kapcsolatban</t>
  </si>
  <si>
    <t>20.</t>
  </si>
  <si>
    <t>Tárgyévben keletkezett, illetve keletkező tárgyévet terhelő fizetési kötelezettség (21+29)</t>
  </si>
  <si>
    <t>21.</t>
  </si>
  <si>
    <t>22.</t>
  </si>
  <si>
    <t>23.</t>
  </si>
  <si>
    <t>24.</t>
  </si>
  <si>
    <t>25.</t>
  </si>
  <si>
    <t>26.</t>
  </si>
  <si>
    <t>28.</t>
  </si>
  <si>
    <t>29.</t>
  </si>
  <si>
    <t>30.</t>
  </si>
  <si>
    <t>Fizetési kötelezettség összesen (10+20):</t>
  </si>
  <si>
    <t>31.</t>
  </si>
  <si>
    <t>Fizetési kötelezettségel csökkentett saját bevétel        (9-30):</t>
  </si>
  <si>
    <t>2024. évi mód.új előirányzat</t>
  </si>
  <si>
    <t>2032. évi terv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</si>
</sst>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3" fontId="3" fillId="0" borderId="0" xfId="1" applyNumberFormat="1" applyFont="1"/>
    <xf numFmtId="3" fontId="4" fillId="0" borderId="4" xfId="1" applyNumberFormat="1" applyFont="1" applyBorder="1" applyAlignment="1">
      <alignment horizontal="center"/>
    </xf>
    <xf numFmtId="3" fontId="4" fillId="0" borderId="4" xfId="1" applyNumberFormat="1" applyFont="1" applyBorder="1"/>
    <xf numFmtId="3" fontId="4" fillId="0" borderId="5" xfId="1" applyNumberFormat="1" applyFont="1" applyBorder="1"/>
    <xf numFmtId="3" fontId="4" fillId="0" borderId="1" xfId="1" applyNumberFormat="1" applyFont="1" applyBorder="1"/>
    <xf numFmtId="3" fontId="4" fillId="0" borderId="4" xfId="1" applyNumberFormat="1" applyFont="1" applyBorder="1" applyAlignment="1">
      <alignment horizontal="center" vertical="top"/>
    </xf>
    <xf numFmtId="3" fontId="4" fillId="0" borderId="4" xfId="1" applyNumberFormat="1" applyFont="1" applyBorder="1" applyAlignment="1">
      <alignment horizontal="left" vertical="top" wrapText="1"/>
    </xf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Border="1"/>
    <xf numFmtId="3" fontId="2" fillId="0" borderId="6" xfId="1" applyNumberFormat="1" applyFont="1" applyBorder="1"/>
    <xf numFmtId="3" fontId="2" fillId="0" borderId="1" xfId="1" applyNumberFormat="1" applyFont="1" applyBorder="1"/>
    <xf numFmtId="3" fontId="2" fillId="0" borderId="1" xfId="1" applyNumberFormat="1" applyFont="1" applyBorder="1" applyAlignment="1">
      <alignment horizontal="center"/>
    </xf>
    <xf numFmtId="3" fontId="2" fillId="0" borderId="2" xfId="1" applyNumberFormat="1" applyFont="1" applyBorder="1" applyAlignment="1">
      <alignment horizontal="center" vertical="top"/>
    </xf>
    <xf numFmtId="3" fontId="2" fillId="0" borderId="2" xfId="1" applyNumberFormat="1" applyFont="1" applyBorder="1" applyAlignment="1">
      <alignment horizontal="left" wrapText="1"/>
    </xf>
    <xf numFmtId="3" fontId="2" fillId="0" borderId="7" xfId="1" applyNumberFormat="1" applyFont="1" applyBorder="1"/>
    <xf numFmtId="3" fontId="5" fillId="0" borderId="0" xfId="1" applyNumberFormat="1" applyFont="1"/>
    <xf numFmtId="3" fontId="4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left" wrapText="1"/>
    </xf>
    <xf numFmtId="3" fontId="4" fillId="0" borderId="8" xfId="1" applyNumberFormat="1" applyFont="1" applyBorder="1"/>
    <xf numFmtId="3" fontId="4" fillId="0" borderId="4" xfId="1" applyNumberFormat="1" applyFont="1" applyBorder="1" applyAlignment="1">
      <alignment horizontal="left" wrapText="1"/>
    </xf>
    <xf numFmtId="3" fontId="4" fillId="0" borderId="0" xfId="1" applyNumberFormat="1" applyFont="1"/>
    <xf numFmtId="3" fontId="2" fillId="0" borderId="4" xfId="1" applyNumberFormat="1" applyFont="1" applyBorder="1"/>
    <xf numFmtId="3" fontId="4" fillId="0" borderId="4" xfId="1" applyNumberFormat="1" applyFont="1" applyBorder="1" applyAlignment="1">
      <alignment wrapText="1"/>
    </xf>
    <xf numFmtId="3" fontId="6" fillId="0" borderId="0" xfId="1" applyNumberFormat="1" applyFont="1"/>
    <xf numFmtId="3" fontId="2" fillId="0" borderId="3" xfId="1" applyNumberFormat="1" applyFont="1" applyBorder="1"/>
    <xf numFmtId="3" fontId="4" fillId="0" borderId="3" xfId="1" applyNumberFormat="1" applyFont="1" applyBorder="1" applyAlignment="1">
      <alignment horizontal="center" vertical="top"/>
    </xf>
    <xf numFmtId="3" fontId="4" fillId="0" borderId="3" xfId="1" applyNumberFormat="1" applyFont="1" applyBorder="1" applyAlignment="1">
      <alignment wrapText="1"/>
    </xf>
    <xf numFmtId="3" fontId="4" fillId="0" borderId="3" xfId="1" applyNumberFormat="1" applyFont="1" applyBorder="1"/>
    <xf numFmtId="3" fontId="4" fillId="0" borderId="1" xfId="1" applyNumberFormat="1" applyFont="1" applyBorder="1" applyAlignment="1">
      <alignment horizontal="center" vertical="top"/>
    </xf>
    <xf numFmtId="3" fontId="4" fillId="0" borderId="9" xfId="1" applyNumberFormat="1" applyFont="1" applyBorder="1"/>
    <xf numFmtId="3" fontId="4" fillId="0" borderId="5" xfId="1" quotePrefix="1" applyNumberFormat="1" applyFont="1" applyBorder="1"/>
    <xf numFmtId="3" fontId="4" fillId="0" borderId="4" xfId="1" quotePrefix="1" applyNumberFormat="1" applyFont="1" applyBorder="1"/>
    <xf numFmtId="3" fontId="2" fillId="0" borderId="2" xfId="1" applyNumberFormat="1" applyFont="1" applyBorder="1" applyAlignment="1">
      <alignment horizontal="left" vertical="top"/>
    </xf>
    <xf numFmtId="3" fontId="2" fillId="0" borderId="2" xfId="1" applyNumberFormat="1" applyFont="1" applyBorder="1" applyAlignment="1">
      <alignment wrapText="1"/>
    </xf>
    <xf numFmtId="3" fontId="2" fillId="0" borderId="0" xfId="1" applyNumberFormat="1" applyFont="1" applyAlignment="1">
      <alignment horizontal="center" vertical="top"/>
    </xf>
    <xf numFmtId="3" fontId="4" fillId="0" borderId="0" xfId="1" applyNumberFormat="1" applyFont="1" applyAlignment="1">
      <alignment wrapText="1"/>
    </xf>
    <xf numFmtId="3" fontId="2" fillId="0" borderId="0" xfId="1" applyNumberFormat="1" applyFont="1"/>
    <xf numFmtId="3" fontId="4" fillId="0" borderId="0" xfId="1" applyNumberFormat="1" applyFont="1" applyAlignment="1">
      <alignment horizontal="center"/>
    </xf>
    <xf numFmtId="3" fontId="2" fillId="0" borderId="2" xfId="1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3" xfId="1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/>
    </xf>
    <xf numFmtId="3" fontId="2" fillId="0" borderId="3" xfId="1" applyNumberFormat="1" applyFont="1" applyBorder="1" applyAlignment="1">
      <alignment horizontal="center" vertical="center"/>
    </xf>
  </cellXfs>
  <cellStyles count="2">
    <cellStyle name="Normál" xfId="0" builtinId="0"/>
    <cellStyle name="Normál 4" xfId="1" xr:uid="{A100295A-0FD7-457C-AA90-2ED3DF1462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37A10-135B-48D2-BD35-F795D1851628}">
  <sheetPr>
    <tabColor theme="5" tint="0.39997558519241921"/>
    <pageSetUpPr fitToPage="1"/>
  </sheetPr>
  <dimension ref="A1:M39"/>
  <sheetViews>
    <sheetView tabSelected="1" zoomScaleNormal="100" workbookViewId="0">
      <selection activeCell="N8" sqref="N8"/>
    </sheetView>
  </sheetViews>
  <sheetFormatPr defaultRowHeight="12.75" x14ac:dyDescent="0.2"/>
  <cols>
    <col min="1" max="1" width="5.85546875" style="38" customWidth="1"/>
    <col min="2" max="2" width="38" style="21" customWidth="1"/>
    <col min="3" max="3" width="9.5703125" style="21" customWidth="1"/>
    <col min="4" max="4" width="10.5703125" style="21" customWidth="1"/>
    <col min="5" max="5" width="9.7109375" style="21" customWidth="1"/>
    <col min="6" max="7" width="10.140625" style="1" customWidth="1"/>
    <col min="8" max="8" width="9.85546875" style="1" customWidth="1"/>
    <col min="9" max="9" width="9.7109375" style="1" customWidth="1"/>
    <col min="10" max="10" width="10" style="1" customWidth="1"/>
    <col min="11" max="11" width="10.42578125" style="1" customWidth="1"/>
    <col min="12" max="12" width="9.42578125" style="1" customWidth="1"/>
    <col min="13" max="13" width="9.7109375" style="1" customWidth="1"/>
    <col min="14" max="16384" width="9.140625" style="1"/>
  </cols>
  <sheetData>
    <row r="1" spans="1:13" ht="15" customHeight="1" x14ac:dyDescent="0.2">
      <c r="A1" s="40" t="s">
        <v>0</v>
      </c>
      <c r="B1" s="42" t="s">
        <v>1</v>
      </c>
      <c r="C1" s="40" t="s">
        <v>2</v>
      </c>
      <c r="D1" s="40" t="s">
        <v>66</v>
      </c>
      <c r="E1" s="40" t="s">
        <v>3</v>
      </c>
      <c r="F1" s="40" t="s">
        <v>4</v>
      </c>
      <c r="G1" s="40" t="s">
        <v>5</v>
      </c>
      <c r="H1" s="40" t="s">
        <v>6</v>
      </c>
      <c r="I1" s="40" t="s">
        <v>7</v>
      </c>
      <c r="J1" s="40" t="s">
        <v>8</v>
      </c>
      <c r="K1" s="40" t="s">
        <v>9</v>
      </c>
      <c r="L1" s="40" t="s">
        <v>67</v>
      </c>
      <c r="M1" s="39" t="s">
        <v>10</v>
      </c>
    </row>
    <row r="2" spans="1:13" ht="41.25" customHeight="1" x14ac:dyDescent="0.2">
      <c r="A2" s="41"/>
      <c r="B2" s="43"/>
      <c r="C2" s="41"/>
      <c r="D2" s="41"/>
      <c r="E2" s="41"/>
      <c r="F2" s="41"/>
      <c r="G2" s="41"/>
      <c r="H2" s="41"/>
      <c r="I2" s="41"/>
      <c r="J2" s="41"/>
      <c r="K2" s="41"/>
      <c r="L2" s="41"/>
      <c r="M2" s="40"/>
    </row>
    <row r="3" spans="1:13" x14ac:dyDescent="0.2">
      <c r="A3" s="2" t="s">
        <v>11</v>
      </c>
      <c r="B3" s="3" t="s">
        <v>12</v>
      </c>
      <c r="C3" s="4">
        <v>132000</v>
      </c>
      <c r="D3" s="4">
        <v>129541</v>
      </c>
      <c r="E3" s="4">
        <v>130000</v>
      </c>
      <c r="F3" s="3">
        <v>134000</v>
      </c>
      <c r="G3" s="3">
        <v>135500</v>
      </c>
      <c r="H3" s="3">
        <v>139000</v>
      </c>
      <c r="I3" s="3">
        <v>136800</v>
      </c>
      <c r="J3" s="3">
        <v>139000</v>
      </c>
      <c r="K3" s="3">
        <v>140500</v>
      </c>
      <c r="L3" s="3">
        <v>142000</v>
      </c>
      <c r="M3" s="5">
        <f t="shared" ref="M3:M13" si="0">SUM(D3:L3)</f>
        <v>1226341</v>
      </c>
    </row>
    <row r="4" spans="1:13" x14ac:dyDescent="0.2">
      <c r="A4" s="2" t="s">
        <v>13</v>
      </c>
      <c r="B4" s="3" t="s">
        <v>14</v>
      </c>
      <c r="C4" s="3">
        <v>0</v>
      </c>
      <c r="D4" s="3"/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5">
        <f t="shared" si="0"/>
        <v>0</v>
      </c>
    </row>
    <row r="5" spans="1:13" x14ac:dyDescent="0.2">
      <c r="A5" s="2" t="s">
        <v>15</v>
      </c>
      <c r="B5" s="3" t="s">
        <v>16</v>
      </c>
      <c r="C5" s="4">
        <v>1500</v>
      </c>
      <c r="D5" s="4">
        <v>1500</v>
      </c>
      <c r="E5" s="4">
        <v>1500</v>
      </c>
      <c r="F5" s="3">
        <v>1800</v>
      </c>
      <c r="G5" s="3">
        <v>1850</v>
      </c>
      <c r="H5" s="3">
        <v>2000</v>
      </c>
      <c r="I5" s="3">
        <v>2000</v>
      </c>
      <c r="J5" s="3">
        <v>2200</v>
      </c>
      <c r="K5" s="3">
        <v>2500</v>
      </c>
      <c r="L5" s="3">
        <v>2550</v>
      </c>
      <c r="M5" s="5">
        <f t="shared" si="0"/>
        <v>17900</v>
      </c>
    </row>
    <row r="6" spans="1:13" ht="38.25" x14ac:dyDescent="0.2">
      <c r="A6" s="6" t="s">
        <v>17</v>
      </c>
      <c r="B6" s="7" t="s">
        <v>18</v>
      </c>
      <c r="C6" s="3">
        <v>12300</v>
      </c>
      <c r="D6" s="3">
        <v>12300</v>
      </c>
      <c r="E6" s="3">
        <v>12400</v>
      </c>
      <c r="F6" s="3">
        <v>13500</v>
      </c>
      <c r="G6" s="3">
        <v>13000</v>
      </c>
      <c r="H6" s="3">
        <v>13200</v>
      </c>
      <c r="I6" s="3">
        <v>13500</v>
      </c>
      <c r="J6" s="3">
        <v>14000</v>
      </c>
      <c r="K6" s="3">
        <v>14200</v>
      </c>
      <c r="L6" s="3">
        <v>15000</v>
      </c>
      <c r="M6" s="5">
        <f t="shared" si="0"/>
        <v>121100</v>
      </c>
    </row>
    <row r="7" spans="1:13" ht="25.5" x14ac:dyDescent="0.2">
      <c r="A7" s="2"/>
      <c r="B7" s="7" t="s">
        <v>19</v>
      </c>
      <c r="C7" s="4"/>
      <c r="D7" s="4">
        <v>0</v>
      </c>
      <c r="E7" s="4">
        <v>3200</v>
      </c>
      <c r="F7" s="4">
        <v>3500</v>
      </c>
      <c r="G7" s="4">
        <v>0</v>
      </c>
      <c r="H7" s="3">
        <v>0</v>
      </c>
      <c r="I7" s="4">
        <v>6000</v>
      </c>
      <c r="J7" s="4">
        <v>0</v>
      </c>
      <c r="K7" s="4">
        <v>4500</v>
      </c>
      <c r="L7" s="4">
        <v>5100</v>
      </c>
      <c r="M7" s="5">
        <f t="shared" si="0"/>
        <v>22300</v>
      </c>
    </row>
    <row r="8" spans="1:13" x14ac:dyDescent="0.2">
      <c r="A8" s="2"/>
      <c r="B8" s="7" t="s">
        <v>20</v>
      </c>
      <c r="C8" s="4">
        <v>0</v>
      </c>
      <c r="D8" s="4">
        <v>0</v>
      </c>
      <c r="E8" s="4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5">
        <f t="shared" si="0"/>
        <v>0</v>
      </c>
    </row>
    <row r="9" spans="1:13" x14ac:dyDescent="0.2">
      <c r="A9" s="2" t="s">
        <v>21</v>
      </c>
      <c r="B9" s="3" t="s">
        <v>22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5">
        <f t="shared" si="0"/>
        <v>0</v>
      </c>
    </row>
    <row r="10" spans="1:13" ht="15.75" customHeight="1" x14ac:dyDescent="0.2">
      <c r="A10" s="2" t="s">
        <v>23</v>
      </c>
      <c r="B10" s="3" t="s">
        <v>24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5">
        <f t="shared" si="0"/>
        <v>0</v>
      </c>
    </row>
    <row r="11" spans="1:13" ht="15.75" customHeight="1" x14ac:dyDescent="0.2">
      <c r="A11" s="2" t="s">
        <v>25</v>
      </c>
      <c r="B11" s="3" t="s">
        <v>26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5">
        <f t="shared" si="0"/>
        <v>0</v>
      </c>
    </row>
    <row r="12" spans="1:13" ht="15.75" customHeight="1" x14ac:dyDescent="0.2">
      <c r="A12" s="8" t="s">
        <v>27</v>
      </c>
      <c r="B12" s="9" t="s">
        <v>28</v>
      </c>
      <c r="C12" s="10">
        <f t="shared" ref="C12:L12" si="1">C3+C4+C5+C6+C7+C9+C10+C11</f>
        <v>145800</v>
      </c>
      <c r="D12" s="10">
        <f t="shared" si="1"/>
        <v>143341</v>
      </c>
      <c r="E12" s="10">
        <f t="shared" si="1"/>
        <v>147100</v>
      </c>
      <c r="F12" s="10">
        <f t="shared" si="1"/>
        <v>152800</v>
      </c>
      <c r="G12" s="10">
        <f t="shared" si="1"/>
        <v>150350</v>
      </c>
      <c r="H12" s="10">
        <f t="shared" si="1"/>
        <v>154200</v>
      </c>
      <c r="I12" s="10">
        <f t="shared" si="1"/>
        <v>158300</v>
      </c>
      <c r="J12" s="10">
        <f t="shared" si="1"/>
        <v>155200</v>
      </c>
      <c r="K12" s="10">
        <f t="shared" si="1"/>
        <v>161700</v>
      </c>
      <c r="L12" s="10">
        <f t="shared" si="1"/>
        <v>164650</v>
      </c>
      <c r="M12" s="11">
        <f t="shared" si="0"/>
        <v>1387641</v>
      </c>
    </row>
    <row r="13" spans="1:13" x14ac:dyDescent="0.2">
      <c r="A13" s="12" t="s">
        <v>29</v>
      </c>
      <c r="B13" s="9" t="s">
        <v>30</v>
      </c>
      <c r="C13" s="10">
        <f t="shared" ref="C13:L13" si="2">C12/2</f>
        <v>72900</v>
      </c>
      <c r="D13" s="10">
        <f t="shared" si="2"/>
        <v>71670.5</v>
      </c>
      <c r="E13" s="10">
        <f t="shared" si="2"/>
        <v>73550</v>
      </c>
      <c r="F13" s="10">
        <f t="shared" si="2"/>
        <v>76400</v>
      </c>
      <c r="G13" s="10">
        <f t="shared" si="2"/>
        <v>75175</v>
      </c>
      <c r="H13" s="10">
        <f t="shared" si="2"/>
        <v>77100</v>
      </c>
      <c r="I13" s="10">
        <f t="shared" si="2"/>
        <v>79150</v>
      </c>
      <c r="J13" s="10">
        <f t="shared" si="2"/>
        <v>77600</v>
      </c>
      <c r="K13" s="10">
        <f t="shared" si="2"/>
        <v>80850</v>
      </c>
      <c r="L13" s="10">
        <f t="shared" si="2"/>
        <v>82325</v>
      </c>
      <c r="M13" s="11">
        <f t="shared" si="0"/>
        <v>693820.5</v>
      </c>
    </row>
    <row r="14" spans="1:13" s="16" customFormat="1" ht="25.5" x14ac:dyDescent="0.2">
      <c r="A14" s="13" t="s">
        <v>31</v>
      </c>
      <c r="B14" s="14" t="s">
        <v>32</v>
      </c>
      <c r="C14" s="15">
        <f t="shared" ref="C14:J14" si="3">C15+C16+C17+C18+C19+C20+C21+C22+C25</f>
        <v>0</v>
      </c>
      <c r="D14" s="15">
        <f t="shared" si="3"/>
        <v>0</v>
      </c>
      <c r="E14" s="15">
        <f t="shared" si="3"/>
        <v>0</v>
      </c>
      <c r="F14" s="15">
        <f t="shared" si="3"/>
        <v>0</v>
      </c>
      <c r="G14" s="15">
        <f t="shared" si="3"/>
        <v>0</v>
      </c>
      <c r="H14" s="15">
        <f t="shared" si="3"/>
        <v>0</v>
      </c>
      <c r="I14" s="15">
        <f t="shared" si="3"/>
        <v>0</v>
      </c>
      <c r="J14" s="15">
        <f t="shared" si="3"/>
        <v>0</v>
      </c>
      <c r="K14" s="15">
        <f>K15+K16+K17+K18+K19+K20+K21+K25</f>
        <v>0</v>
      </c>
      <c r="L14" s="15">
        <f>L15+L16+L17+L18+L19+L20+L21+L22+L25</f>
        <v>0</v>
      </c>
      <c r="M14" s="11">
        <f t="shared" ref="M14:M38" si="4">SUM(C14:L14)</f>
        <v>0</v>
      </c>
    </row>
    <row r="15" spans="1:13" s="16" customFormat="1" x14ac:dyDescent="0.2">
      <c r="A15" s="17" t="s">
        <v>33</v>
      </c>
      <c r="B15" s="18" t="s">
        <v>34</v>
      </c>
      <c r="C15" s="5">
        <v>0</v>
      </c>
      <c r="D15" s="5">
        <v>0</v>
      </c>
      <c r="E15" s="19">
        <v>0</v>
      </c>
      <c r="F15" s="5">
        <v>0</v>
      </c>
      <c r="G15" s="19">
        <v>0</v>
      </c>
      <c r="H15" s="5">
        <v>0</v>
      </c>
      <c r="I15" s="19">
        <v>0</v>
      </c>
      <c r="J15" s="5">
        <v>0</v>
      </c>
      <c r="K15" s="19"/>
      <c r="L15" s="5">
        <v>0</v>
      </c>
      <c r="M15" s="11">
        <f t="shared" si="4"/>
        <v>0</v>
      </c>
    </row>
    <row r="16" spans="1:13" s="16" customFormat="1" ht="25.5" x14ac:dyDescent="0.2">
      <c r="A16" s="2" t="s">
        <v>35</v>
      </c>
      <c r="B16" s="20" t="s">
        <v>36</v>
      </c>
      <c r="C16" s="3">
        <v>0</v>
      </c>
      <c r="D16" s="3">
        <v>0</v>
      </c>
      <c r="E16" s="21">
        <v>0</v>
      </c>
      <c r="F16" s="3">
        <v>0</v>
      </c>
      <c r="G16" s="21">
        <v>0</v>
      </c>
      <c r="H16" s="3">
        <v>0</v>
      </c>
      <c r="I16" s="21">
        <v>0</v>
      </c>
      <c r="J16" s="3">
        <v>0</v>
      </c>
      <c r="K16" s="21">
        <v>0</v>
      </c>
      <c r="L16" s="3">
        <v>0</v>
      </c>
      <c r="M16" s="22">
        <f t="shared" si="4"/>
        <v>0</v>
      </c>
    </row>
    <row r="17" spans="1:13" x14ac:dyDescent="0.2">
      <c r="A17" s="2" t="s">
        <v>37</v>
      </c>
      <c r="B17" s="3" t="s">
        <v>38</v>
      </c>
      <c r="C17" s="3">
        <v>0</v>
      </c>
      <c r="D17" s="3">
        <v>0</v>
      </c>
      <c r="E17" s="21">
        <v>0</v>
      </c>
      <c r="F17" s="3">
        <v>0</v>
      </c>
      <c r="G17" s="21">
        <v>0</v>
      </c>
      <c r="H17" s="3">
        <v>0</v>
      </c>
      <c r="I17" s="21">
        <v>0</v>
      </c>
      <c r="J17" s="3">
        <v>0</v>
      </c>
      <c r="K17" s="21">
        <v>0</v>
      </c>
      <c r="L17" s="3">
        <v>0</v>
      </c>
      <c r="M17" s="22">
        <f t="shared" si="4"/>
        <v>0</v>
      </c>
    </row>
    <row r="18" spans="1:13" x14ac:dyDescent="0.2">
      <c r="A18" s="2" t="s">
        <v>39</v>
      </c>
      <c r="B18" s="3" t="s">
        <v>40</v>
      </c>
      <c r="C18" s="3">
        <v>0</v>
      </c>
      <c r="D18" s="3">
        <v>0</v>
      </c>
      <c r="E18" s="21">
        <v>0</v>
      </c>
      <c r="F18" s="3">
        <v>0</v>
      </c>
      <c r="G18" s="21">
        <v>0</v>
      </c>
      <c r="H18" s="3">
        <v>0</v>
      </c>
      <c r="I18" s="21">
        <v>0</v>
      </c>
      <c r="J18" s="3">
        <v>0</v>
      </c>
      <c r="K18" s="21">
        <v>0</v>
      </c>
      <c r="L18" s="3">
        <v>0</v>
      </c>
      <c r="M18" s="22">
        <f t="shared" si="4"/>
        <v>0</v>
      </c>
    </row>
    <row r="19" spans="1:13" x14ac:dyDescent="0.2">
      <c r="A19" s="2" t="s">
        <v>41</v>
      </c>
      <c r="B19" s="3" t="s">
        <v>42</v>
      </c>
      <c r="C19" s="3">
        <v>0</v>
      </c>
      <c r="D19" s="3">
        <v>0</v>
      </c>
      <c r="E19" s="21">
        <v>0</v>
      </c>
      <c r="F19" s="3">
        <v>0</v>
      </c>
      <c r="G19" s="21">
        <v>0</v>
      </c>
      <c r="H19" s="3">
        <v>0</v>
      </c>
      <c r="I19" s="21">
        <v>0</v>
      </c>
      <c r="J19" s="3">
        <v>0</v>
      </c>
      <c r="K19" s="21">
        <v>0</v>
      </c>
      <c r="L19" s="3">
        <v>0</v>
      </c>
      <c r="M19" s="22">
        <f t="shared" si="4"/>
        <v>0</v>
      </c>
    </row>
    <row r="20" spans="1:13" ht="14.25" customHeight="1" x14ac:dyDescent="0.2">
      <c r="A20" s="2" t="s">
        <v>43</v>
      </c>
      <c r="B20" s="3" t="s">
        <v>44</v>
      </c>
      <c r="C20" s="3">
        <v>0</v>
      </c>
      <c r="D20" s="3">
        <v>0</v>
      </c>
      <c r="E20" s="21">
        <v>0</v>
      </c>
      <c r="F20" s="3">
        <v>0</v>
      </c>
      <c r="G20" s="21">
        <v>0</v>
      </c>
      <c r="H20" s="3">
        <v>0</v>
      </c>
      <c r="I20" s="21">
        <v>0</v>
      </c>
      <c r="J20" s="3">
        <v>0</v>
      </c>
      <c r="K20" s="21">
        <v>0</v>
      </c>
      <c r="L20" s="3">
        <v>0</v>
      </c>
      <c r="M20" s="22">
        <f t="shared" si="4"/>
        <v>0</v>
      </c>
    </row>
    <row r="21" spans="1:13" ht="12" customHeight="1" x14ac:dyDescent="0.2">
      <c r="A21" s="2" t="s">
        <v>45</v>
      </c>
      <c r="B21" s="3" t="s">
        <v>46</v>
      </c>
      <c r="C21" s="3">
        <v>0</v>
      </c>
      <c r="D21" s="3">
        <v>0</v>
      </c>
      <c r="E21" s="21">
        <v>0</v>
      </c>
      <c r="F21" s="3">
        <v>0</v>
      </c>
      <c r="G21" s="21">
        <v>0</v>
      </c>
      <c r="H21" s="3">
        <v>0</v>
      </c>
      <c r="I21" s="21">
        <v>0</v>
      </c>
      <c r="J21" s="3">
        <v>0</v>
      </c>
      <c r="K21" s="21">
        <v>0</v>
      </c>
      <c r="L21" s="3">
        <v>0</v>
      </c>
      <c r="M21" s="22">
        <f t="shared" si="4"/>
        <v>0</v>
      </c>
    </row>
    <row r="22" spans="1:13" s="24" customFormat="1" x14ac:dyDescent="0.2">
      <c r="A22" s="6" t="s">
        <v>47</v>
      </c>
      <c r="B22" s="23" t="s">
        <v>48</v>
      </c>
      <c r="C22" s="3">
        <v>0</v>
      </c>
      <c r="D22" s="3">
        <v>0</v>
      </c>
      <c r="E22" s="21">
        <v>0</v>
      </c>
      <c r="F22" s="3">
        <v>0</v>
      </c>
      <c r="G22" s="21">
        <v>0</v>
      </c>
      <c r="H22" s="3">
        <v>0</v>
      </c>
      <c r="I22" s="21">
        <v>0</v>
      </c>
      <c r="J22" s="3">
        <v>0</v>
      </c>
      <c r="K22" s="21">
        <v>0</v>
      </c>
      <c r="L22" s="3">
        <v>0</v>
      </c>
      <c r="M22" s="22">
        <f t="shared" si="4"/>
        <v>0</v>
      </c>
    </row>
    <row r="23" spans="1:13" s="24" customFormat="1" x14ac:dyDescent="0.2">
      <c r="A23" s="6"/>
      <c r="B23" s="20" t="s">
        <v>49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22">
        <f t="shared" si="4"/>
        <v>0</v>
      </c>
    </row>
    <row r="24" spans="1:13" x14ac:dyDescent="0.2">
      <c r="A24" s="6"/>
      <c r="B24" s="3" t="s">
        <v>50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25">
        <f t="shared" si="4"/>
        <v>0</v>
      </c>
    </row>
    <row r="25" spans="1:13" s="24" customFormat="1" ht="25.5" x14ac:dyDescent="0.2">
      <c r="A25" s="26">
        <v>19</v>
      </c>
      <c r="B25" s="27" t="s">
        <v>51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5">
        <f t="shared" si="4"/>
        <v>0</v>
      </c>
    </row>
    <row r="26" spans="1:13" s="24" customFormat="1" ht="38.25" collapsed="1" x14ac:dyDescent="0.2">
      <c r="A26" s="13" t="s">
        <v>52</v>
      </c>
      <c r="B26" s="14" t="s">
        <v>53</v>
      </c>
      <c r="C26" s="9">
        <f t="shared" ref="C26:L26" si="5">C27+C28+C29+C30+C31+C32+C33+C36</f>
        <v>0</v>
      </c>
      <c r="D26" s="9">
        <f t="shared" si="5"/>
        <v>0</v>
      </c>
      <c r="E26" s="9">
        <f t="shared" si="5"/>
        <v>0</v>
      </c>
      <c r="F26" s="9">
        <f t="shared" si="5"/>
        <v>0</v>
      </c>
      <c r="G26" s="9">
        <f t="shared" si="5"/>
        <v>0</v>
      </c>
      <c r="H26" s="9">
        <f t="shared" si="5"/>
        <v>0</v>
      </c>
      <c r="I26" s="9">
        <f t="shared" si="5"/>
        <v>0</v>
      </c>
      <c r="J26" s="9">
        <f t="shared" si="5"/>
        <v>0</v>
      </c>
      <c r="K26" s="9">
        <f t="shared" si="5"/>
        <v>0</v>
      </c>
      <c r="L26" s="9">
        <f t="shared" si="5"/>
        <v>0</v>
      </c>
      <c r="M26" s="11">
        <f t="shared" si="4"/>
        <v>0</v>
      </c>
    </row>
    <row r="27" spans="1:13" s="24" customFormat="1" x14ac:dyDescent="0.2">
      <c r="A27" s="29" t="s">
        <v>54</v>
      </c>
      <c r="B27" s="18" t="s">
        <v>34</v>
      </c>
      <c r="C27" s="30">
        <v>0</v>
      </c>
      <c r="D27" s="5">
        <v>0</v>
      </c>
      <c r="E27" s="30">
        <v>0</v>
      </c>
      <c r="F27" s="5">
        <v>0</v>
      </c>
      <c r="G27" s="30">
        <v>0</v>
      </c>
      <c r="H27" s="5">
        <v>0</v>
      </c>
      <c r="I27" s="30">
        <v>0</v>
      </c>
      <c r="J27" s="5">
        <v>0</v>
      </c>
      <c r="K27" s="30">
        <v>0</v>
      </c>
      <c r="L27" s="5">
        <v>0</v>
      </c>
      <c r="M27" s="11">
        <f t="shared" si="4"/>
        <v>0</v>
      </c>
    </row>
    <row r="28" spans="1:13" s="24" customFormat="1" ht="25.5" x14ac:dyDescent="0.2">
      <c r="A28" s="6" t="s">
        <v>55</v>
      </c>
      <c r="B28" s="20" t="s">
        <v>36</v>
      </c>
      <c r="C28" s="4">
        <v>0</v>
      </c>
      <c r="D28" s="4">
        <v>0</v>
      </c>
      <c r="E28" s="4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22">
        <f t="shared" si="4"/>
        <v>0</v>
      </c>
    </row>
    <row r="29" spans="1:13" s="24" customFormat="1" x14ac:dyDescent="0.2">
      <c r="A29" s="6" t="s">
        <v>56</v>
      </c>
      <c r="B29" s="3" t="s">
        <v>38</v>
      </c>
      <c r="C29" s="4">
        <v>0</v>
      </c>
      <c r="D29" s="4">
        <v>0</v>
      </c>
      <c r="E29" s="4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22">
        <f t="shared" si="4"/>
        <v>0</v>
      </c>
    </row>
    <row r="30" spans="1:13" s="24" customFormat="1" x14ac:dyDescent="0.2">
      <c r="A30" s="6" t="s">
        <v>57</v>
      </c>
      <c r="B30" s="3" t="s">
        <v>40</v>
      </c>
      <c r="C30" s="4">
        <v>0</v>
      </c>
      <c r="D30" s="4">
        <v>0</v>
      </c>
      <c r="E30" s="4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22">
        <f t="shared" si="4"/>
        <v>0</v>
      </c>
    </row>
    <row r="31" spans="1:13" s="24" customFormat="1" x14ac:dyDescent="0.2">
      <c r="A31" s="6" t="s">
        <v>58</v>
      </c>
      <c r="B31" s="3" t="s">
        <v>42</v>
      </c>
      <c r="C31" s="4">
        <v>0</v>
      </c>
      <c r="D31" s="4">
        <v>0</v>
      </c>
      <c r="E31" s="4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22">
        <f t="shared" si="4"/>
        <v>0</v>
      </c>
    </row>
    <row r="32" spans="1:13" s="24" customFormat="1" ht="11.25" customHeight="1" x14ac:dyDescent="0.2">
      <c r="A32" s="6" t="s">
        <v>59</v>
      </c>
      <c r="B32" s="3" t="s">
        <v>44</v>
      </c>
      <c r="C32" s="4">
        <v>0</v>
      </c>
      <c r="D32" s="4">
        <v>0</v>
      </c>
      <c r="E32" s="4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22">
        <f t="shared" si="4"/>
        <v>0</v>
      </c>
    </row>
    <row r="33" spans="1:13" x14ac:dyDescent="0.2">
      <c r="A33" s="6" t="s">
        <v>60</v>
      </c>
      <c r="B33" s="23" t="s">
        <v>48</v>
      </c>
      <c r="C33" s="31">
        <v>0</v>
      </c>
      <c r="D33" s="31">
        <v>0</v>
      </c>
      <c r="E33" s="31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22">
        <f t="shared" si="4"/>
        <v>0</v>
      </c>
    </row>
    <row r="34" spans="1:13" x14ac:dyDescent="0.2">
      <c r="A34" s="6"/>
      <c r="B34" s="20" t="s">
        <v>49</v>
      </c>
      <c r="C34" s="31">
        <v>0</v>
      </c>
      <c r="D34" s="32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22">
        <f t="shared" si="4"/>
        <v>0</v>
      </c>
    </row>
    <row r="35" spans="1:13" x14ac:dyDescent="0.2">
      <c r="A35" s="6"/>
      <c r="B35" s="3" t="s">
        <v>50</v>
      </c>
      <c r="C35" s="31">
        <v>0</v>
      </c>
      <c r="D35" s="32">
        <v>0</v>
      </c>
      <c r="E35" s="31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22">
        <f t="shared" si="4"/>
        <v>0</v>
      </c>
    </row>
    <row r="36" spans="1:13" s="24" customFormat="1" ht="29.25" customHeight="1" x14ac:dyDescent="0.2">
      <c r="A36" s="26" t="s">
        <v>61</v>
      </c>
      <c r="B36" s="7" t="s">
        <v>51</v>
      </c>
      <c r="C36" s="4">
        <v>0</v>
      </c>
      <c r="D36" s="3">
        <v>0</v>
      </c>
      <c r="E36" s="4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25">
        <f t="shared" si="4"/>
        <v>0</v>
      </c>
    </row>
    <row r="37" spans="1:13" s="24" customFormat="1" ht="15" customHeight="1" x14ac:dyDescent="0.2">
      <c r="A37" s="13" t="s">
        <v>62</v>
      </c>
      <c r="B37" s="33" t="s">
        <v>63</v>
      </c>
      <c r="C37" s="9">
        <f t="shared" ref="C37:L37" si="6">C14+C26</f>
        <v>0</v>
      </c>
      <c r="D37" s="9">
        <f t="shared" si="6"/>
        <v>0</v>
      </c>
      <c r="E37" s="9">
        <f t="shared" si="6"/>
        <v>0</v>
      </c>
      <c r="F37" s="9">
        <f t="shared" si="6"/>
        <v>0</v>
      </c>
      <c r="G37" s="9">
        <f t="shared" si="6"/>
        <v>0</v>
      </c>
      <c r="H37" s="9">
        <f t="shared" si="6"/>
        <v>0</v>
      </c>
      <c r="I37" s="9">
        <f t="shared" si="6"/>
        <v>0</v>
      </c>
      <c r="J37" s="9">
        <f t="shared" si="6"/>
        <v>0</v>
      </c>
      <c r="K37" s="9">
        <f t="shared" si="6"/>
        <v>0</v>
      </c>
      <c r="L37" s="9">
        <f t="shared" si="6"/>
        <v>0</v>
      </c>
      <c r="M37" s="25">
        <f t="shared" si="4"/>
        <v>0</v>
      </c>
    </row>
    <row r="38" spans="1:13" s="24" customFormat="1" ht="30" customHeight="1" x14ac:dyDescent="0.2">
      <c r="A38" s="8" t="s">
        <v>64</v>
      </c>
      <c r="B38" s="34" t="s">
        <v>65</v>
      </c>
      <c r="C38" s="9">
        <f t="shared" ref="C38:L38" si="7">C13-C37</f>
        <v>72900</v>
      </c>
      <c r="D38" s="9">
        <f t="shared" si="7"/>
        <v>71670.5</v>
      </c>
      <c r="E38" s="9">
        <f t="shared" si="7"/>
        <v>73550</v>
      </c>
      <c r="F38" s="9">
        <f t="shared" si="7"/>
        <v>76400</v>
      </c>
      <c r="G38" s="9">
        <f t="shared" si="7"/>
        <v>75175</v>
      </c>
      <c r="H38" s="9">
        <f t="shared" si="7"/>
        <v>77100</v>
      </c>
      <c r="I38" s="9">
        <f t="shared" si="7"/>
        <v>79150</v>
      </c>
      <c r="J38" s="9">
        <f t="shared" si="7"/>
        <v>77600</v>
      </c>
      <c r="K38" s="9">
        <f t="shared" si="7"/>
        <v>80850</v>
      </c>
      <c r="L38" s="9">
        <f t="shared" si="7"/>
        <v>82325</v>
      </c>
      <c r="M38" s="9">
        <f t="shared" si="4"/>
        <v>766720.5</v>
      </c>
    </row>
    <row r="39" spans="1:13" s="24" customFormat="1" ht="15" customHeight="1" x14ac:dyDescent="0.2">
      <c r="A39" s="35"/>
      <c r="B39" s="36"/>
      <c r="C39" s="37"/>
      <c r="D39" s="37"/>
      <c r="E39" s="37"/>
    </row>
  </sheetData>
  <mergeCells count="13">
    <mergeCell ref="M1:M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rintOptions horizontalCentered="1" gridLines="1"/>
  <pageMargins left="0.19685039370078741" right="0.19685039370078741" top="1.1417322834645669" bottom="0.74803149606299213" header="0.31496062992125984" footer="0.31496062992125984"/>
  <pageSetup paperSize="9" scale="70" orientation="landscape" r:id="rId1"/>
  <headerFooter>
    <oddHeader>&amp;C&amp;"Times New Roman,Félkövér"Az önkormányzat adósságot keletkeztető ügyleteiből eredő fizetési kötelezettség bemutatása  16. melléklet</oddHeader>
    <oddFooter>&amp;L&amp;8&amp;D&amp;T&amp;C&amp;8&amp;Z&amp;F&amp;R&amp;8&amp;P/&amp;N&amp;11</oddFooter>
  </headerFooter>
  <colBreaks count="1" manualBreakCount="1">
    <brk id="12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16. adósságot kel ügyletek </vt:lpstr>
      <vt:lpstr>'16. adósságot kel ügyletek 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Császár Csilla</dc:creator>
  <cp:lastModifiedBy>Csilla</cp:lastModifiedBy>
  <dcterms:created xsi:type="dcterms:W3CDTF">2024-02-05T08:16:19Z</dcterms:created>
  <dcterms:modified xsi:type="dcterms:W3CDTF">2025-02-13T10:12:33Z</dcterms:modified>
</cp:coreProperties>
</file>