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. Mérleg" sheetId="1" r:id="rId1"/>
    <sheet name="2 Ügyelet bevétel kiadás" sheetId="2" r:id="rId2"/>
    <sheet name="3 támogatás" sheetId="3" r:id="rId3"/>
  </sheets>
  <definedNames/>
  <calcPr fullCalcOnLoad="1"/>
</workbook>
</file>

<file path=xl/sharedStrings.xml><?xml version="1.0" encoding="utf-8"?>
<sst xmlns="http://schemas.openxmlformats.org/spreadsheetml/2006/main" count="150" uniqueCount="122">
  <si>
    <t>Település</t>
  </si>
  <si>
    <t>lakosságszám</t>
  </si>
  <si>
    <t>éves hozzájárulás</t>
  </si>
  <si>
    <t>Simontornya</t>
  </si>
  <si>
    <t>Tolnanémedi</t>
  </si>
  <si>
    <t>Kisszékely</t>
  </si>
  <si>
    <t>Nagyszékely</t>
  </si>
  <si>
    <t>Belecska</t>
  </si>
  <si>
    <t>Ozora</t>
  </si>
  <si>
    <t>Pálfa</t>
  </si>
  <si>
    <t>Pincehely</t>
  </si>
  <si>
    <t>Igar</t>
  </si>
  <si>
    <t>Mezőszilas</t>
  </si>
  <si>
    <t>Fürged</t>
  </si>
  <si>
    <t>összesen</t>
  </si>
  <si>
    <t>MEP finanszírozás</t>
  </si>
  <si>
    <t>összes bevétel</t>
  </si>
  <si>
    <t>KIADÁSOK</t>
  </si>
  <si>
    <t>MAJ</t>
  </si>
  <si>
    <t>Készletbeszerzés</t>
  </si>
  <si>
    <t>Dologi kiadások</t>
  </si>
  <si>
    <t>egyéb kiadások</t>
  </si>
  <si>
    <t>különbözet</t>
  </si>
  <si>
    <t>Mentőszolgálat</t>
  </si>
  <si>
    <t>Személyi juttatás</t>
  </si>
  <si>
    <t>Vásárolt közszolgáltatás</t>
  </si>
  <si>
    <t>éves</t>
  </si>
  <si>
    <t>2. melléklet</t>
  </si>
  <si>
    <t>havi hozzájárulás</t>
  </si>
  <si>
    <t>Ügyelet 2015</t>
  </si>
  <si>
    <t>Bevételek</t>
  </si>
  <si>
    <t>2.</t>
  </si>
  <si>
    <t>Kamatbevételek</t>
  </si>
  <si>
    <t>1.</t>
  </si>
  <si>
    <t>Kiadások</t>
  </si>
  <si>
    <t>3.</t>
  </si>
  <si>
    <t>Költségvetési szerv megnevezése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</si>
  <si>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</si>
  <si>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</si>
  <si>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</si>
  <si>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</si>
  <si>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</si>
  <si>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</si>
  <si>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</si>
  <si>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</si>
  <si>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</si>
  <si>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</si>
  <si>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</si>
  <si>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</si>
  <si>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</si>
  <si>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</si>
  <si>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</si>
  <si>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</si>
  <si>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</si>
  <si>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</si>
  <si>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</si>
  <si>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</si>
  <si>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</si>
  <si>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</si>
  <si>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1.9.</t>
  </si>
  <si>
    <t>Egyéb pénzügyi műveletek bevételei</t>
  </si>
  <si>
    <t>1.10.</t>
  </si>
  <si>
    <t>Egyéb működési bevételek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</si>
  <si>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</si>
  <si>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</si>
  <si>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</si>
  <si>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</si>
  <si>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</si>
  <si>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</si>
  <si>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</si>
  <si>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</si>
  <si>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</si>
  <si>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</si>
  <si>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</si>
  <si>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</si>
  <si>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</si>
  <si>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</si>
  <si>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</si>
  <si>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</si>
  <si>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</si>
  <si>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</si>
  <si>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</si>
  <si>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</si>
  <si>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</si>
  <si>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</si>
  <si>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</si>
  <si>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</si>
  <si>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</si>
  <si>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</si>
  <si>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</si>
  <si>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</si>
  <si>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</si>
  <si>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</si>
  <si>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</si>
  <si>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</si>
  <si>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</si>
  <si>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</si>
  <si>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</si>
  <si>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</si>
  <si>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</si>
  <si>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</si>
  <si>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</si>
  <si>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</si>
  <si>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</si>
  <si>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</si>
  <si>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</si>
  <si>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</si>
  <si>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</si>
  <si>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</si>
  <si>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</si>
  <si>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</si>
  <si>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</si>
  <si>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</si>
  <si>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</si>
  <si>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</si>
  <si>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</si>
  <si>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</si>
  <si>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Simontornya és Térsége Sürgősségi Betegellátást Biztosító Társulása</t>
  </si>
  <si>
    <t xml:space="preserve"> - ebből OEP támogatás</t>
  </si>
  <si>
    <t>Tartalék</t>
  </si>
  <si>
    <t>tartalék</t>
  </si>
  <si>
    <t>3.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</si>
</sst>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0" fillId="0" borderId="10" xfId="0" applyNumberFormat="1" applyFont="1" applyBorder="1" applyAlignment="1">
      <alignment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4" fillId="0" borderId="12" xfId="54" applyFont="1" applyFill="1" applyBorder="1" applyAlignment="1" applyProtection="1">
      <alignment horizontal="center" vertical="center"/>
      <protection/>
    </xf>
    <xf numFmtId="49" fontId="4" fillId="0" borderId="13" xfId="54" applyNumberFormat="1" applyFont="1" applyFill="1" applyBorder="1" applyAlignment="1" applyProtection="1">
      <alignment horizontal="right" vertical="center"/>
      <protection/>
    </xf>
    <xf numFmtId="0" fontId="4" fillId="0" borderId="14" xfId="54" applyFont="1" applyFill="1" applyBorder="1" applyAlignment="1" applyProtection="1">
      <alignment horizontal="center" vertical="center" wrapText="1"/>
      <protection/>
    </xf>
    <xf numFmtId="0" fontId="4" fillId="0" borderId="15" xfId="54" applyFont="1" applyFill="1" applyBorder="1" applyAlignment="1" applyProtection="1">
      <alignment horizontal="center" vertical="center"/>
      <protection/>
    </xf>
    <xf numFmtId="49" fontId="4" fillId="0" borderId="16" xfId="54" applyNumberFormat="1" applyFont="1" applyFill="1" applyBorder="1" applyAlignment="1" applyProtection="1">
      <alignment horizontal="right" vertical="center"/>
      <protection/>
    </xf>
    <xf numFmtId="0" fontId="4" fillId="0" borderId="0" xfId="54" applyFont="1" applyFill="1" applyAlignment="1" applyProtection="1">
      <alignment vertical="center"/>
      <protection/>
    </xf>
    <xf numFmtId="0" fontId="5" fillId="0" borderId="0" xfId="54" applyFont="1" applyFill="1" applyAlignment="1" applyProtection="1">
      <alignment horizontal="right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4" fillId="0" borderId="19" xfId="54" applyFont="1" applyFill="1" applyBorder="1" applyAlignment="1" applyProtection="1">
      <alignment horizontal="center" vertical="center" wrapText="1"/>
      <protection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 applyProtection="1">
      <alignment horizontal="center" vertical="center" wrapText="1"/>
      <protection/>
    </xf>
    <xf numFmtId="0" fontId="4" fillId="0" borderId="22" xfId="54" applyFont="1" applyFill="1" applyBorder="1" applyAlignment="1" applyProtection="1">
      <alignment horizontal="center" vertical="center" wrapText="1"/>
      <protection/>
    </xf>
    <xf numFmtId="0" fontId="4" fillId="0" borderId="23" xfId="54" applyFont="1" applyFill="1" applyBorder="1" applyAlignment="1" applyProtection="1">
      <alignment horizontal="center" vertical="center" wrapText="1"/>
      <protection/>
    </xf>
    <xf numFmtId="0" fontId="4" fillId="0" borderId="24" xfId="54" applyFont="1" applyFill="1" applyBorder="1" applyAlignment="1" applyProtection="1">
      <alignment horizontal="center" vertical="center" wrapText="1"/>
      <protection/>
    </xf>
    <xf numFmtId="165" fontId="4" fillId="0" borderId="25" xfId="54" applyNumberFormat="1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 applyProtection="1">
      <alignment horizontal="left" vertical="center" wrapText="1" indent="1"/>
      <protection/>
    </xf>
    <xf numFmtId="165" fontId="4" fillId="0" borderId="22" xfId="54" applyNumberFormat="1" applyFont="1" applyFill="1" applyBorder="1" applyAlignment="1" applyProtection="1">
      <alignment horizontal="right" vertical="center" wrapText="1" indent="1"/>
      <protection/>
    </xf>
    <xf numFmtId="49" fontId="3" fillId="0" borderId="26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left" vertical="center" wrapText="1" indent="1"/>
      <protection/>
    </xf>
    <xf numFmtId="165" fontId="3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7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left" vertical="center" wrapText="1" indent="1"/>
      <protection/>
    </xf>
    <xf numFmtId="165" fontId="3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9" xfId="55" applyFont="1" applyFill="1" applyBorder="1" applyAlignment="1" applyProtection="1">
      <alignment horizontal="left" vertical="center" wrapText="1" indent="1"/>
      <protection/>
    </xf>
    <xf numFmtId="165" fontId="3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31" xfId="5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2" xfId="55" applyFont="1" applyFill="1" applyBorder="1" applyAlignment="1" applyProtection="1">
      <alignment horizontal="left" vertical="center" wrapText="1" indent="1"/>
      <protection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0" fontId="4" fillId="0" borderId="21" xfId="55" applyFont="1" applyFill="1" applyBorder="1" applyAlignment="1" applyProtection="1">
      <alignment horizontal="left" vertical="center" wrapText="1" indent="1"/>
      <protection/>
    </xf>
    <xf numFmtId="165" fontId="4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33" xfId="54" applyNumberFormat="1" applyFont="1" applyFill="1" applyBorder="1" applyAlignment="1" applyProtection="1">
      <alignment horizontal="center" vertical="center" wrapText="1"/>
      <protection/>
    </xf>
    <xf numFmtId="0" fontId="3" fillId="0" borderId="32" xfId="55" applyFont="1" applyFill="1" applyBorder="1" applyAlignment="1" applyProtection="1">
      <alignment horizontal="left" vertical="center" wrapText="1" indent="1"/>
      <protection/>
    </xf>
    <xf numFmtId="165" fontId="3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0" xfId="55" applyFont="1" applyFill="1" applyBorder="1" applyAlignment="1" applyProtection="1">
      <alignment horizontal="left" vertical="center" wrapText="1" indent="1"/>
      <protection/>
    </xf>
    <xf numFmtId="165" fontId="3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5" xfId="55" applyFont="1" applyFill="1" applyBorder="1" applyAlignment="1" applyProtection="1" quotePrefix="1">
      <alignment horizontal="left" vertical="center" wrapText="1" indent="1"/>
      <protection/>
    </xf>
    <xf numFmtId="165" fontId="3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5" xfId="55" applyFont="1" applyFill="1" applyBorder="1" applyAlignment="1" applyProtection="1">
      <alignment horizontal="left" vertical="center" wrapText="1" indent="1"/>
      <protection/>
    </xf>
    <xf numFmtId="165" fontId="4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37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20" xfId="54" applyFont="1" applyBorder="1" applyAlignment="1" applyProtection="1">
      <alignment horizontal="center" vertical="center" wrapText="1"/>
      <protection/>
    </xf>
    <xf numFmtId="0" fontId="7" fillId="0" borderId="38" xfId="54" applyFont="1" applyBorder="1" applyAlignment="1" applyProtection="1">
      <alignment horizontal="left" wrapText="1" indent="1"/>
      <protection/>
    </xf>
    <xf numFmtId="165" fontId="4" fillId="0" borderId="37" xfId="54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4" fillId="0" borderId="0" xfId="54" applyFont="1" applyFill="1" applyBorder="1" applyAlignment="1" applyProtection="1">
      <alignment horizontal="left" vertical="center" wrapText="1" indent="1"/>
      <protection/>
    </xf>
    <xf numFmtId="165" fontId="4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3" fillId="0" borderId="0" xfId="54" applyFont="1" applyFill="1" applyAlignment="1" applyProtection="1">
      <alignment horizontal="right" vertical="center" wrapText="1" indent="1"/>
      <protection/>
    </xf>
    <xf numFmtId="0" fontId="4" fillId="0" borderId="39" xfId="54" applyFont="1" applyFill="1" applyBorder="1" applyAlignment="1" applyProtection="1">
      <alignment horizontal="center" vertical="center" wrapText="1"/>
      <protection/>
    </xf>
    <xf numFmtId="165" fontId="3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1" xfId="54" applyFont="1" applyFill="1" applyBorder="1" applyAlignment="1" applyProtection="1">
      <alignment horizontal="left" vertical="center" wrapText="1" indent="1"/>
      <protection/>
    </xf>
    <xf numFmtId="165" fontId="4" fillId="0" borderId="22" xfId="54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3" fillId="0" borderId="0" xfId="54" applyFont="1" applyFill="1" applyAlignment="1" applyProtection="1">
      <alignment horizontal="right" vertical="center" wrapText="1" indent="1"/>
      <protection/>
    </xf>
    <xf numFmtId="0" fontId="4" fillId="0" borderId="20" xfId="54" applyFont="1" applyFill="1" applyBorder="1" applyAlignment="1" applyProtection="1">
      <alignment horizontal="left" vertical="center"/>
      <protection/>
    </xf>
    <xf numFmtId="0" fontId="4" fillId="0" borderId="38" xfId="54" applyFont="1" applyFill="1" applyBorder="1" applyAlignment="1" applyProtection="1">
      <alignment vertical="center" wrapText="1"/>
      <protection/>
    </xf>
    <xf numFmtId="3" fontId="4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40" xfId="54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0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4">
      <selection activeCell="G26" sqref="G26"/>
    </sheetView>
  </sheetViews>
  <sheetFormatPr defaultColWidth="9.140625" defaultRowHeight="15"/>
  <cols>
    <col min="1" max="1" width="14.140625" style="0" customWidth="1"/>
    <col min="2" max="2" width="72.00390625" style="0" customWidth="1"/>
    <col min="3" max="3" width="28.7109375" style="0" customWidth="1"/>
  </cols>
  <sheetData>
    <row r="1" spans="1:3" ht="47.25">
      <c r="A1" s="12" t="s">
        <v>36</v>
      </c>
      <c r="B1" s="13" t="s">
        <v>117</v>
      </c>
      <c r="C1" s="14"/>
    </row>
    <row r="2" spans="1:3" ht="32.25" thickBot="1">
      <c r="A2" s="15" t="s">
        <v>37</v>
      </c>
      <c r="B2" s="16" t="s">
        <v>38</v>
      </c>
      <c r="C2" s="17"/>
    </row>
    <row r="3" spans="1:3" ht="16.5" thickBot="1">
      <c r="A3" s="18"/>
      <c r="B3" s="18"/>
      <c r="C3" s="19" t="s">
        <v>39</v>
      </c>
    </row>
    <row r="4" spans="1:3" ht="16.5" thickBot="1">
      <c r="A4" s="20" t="s">
        <v>40</v>
      </c>
      <c r="B4" s="21" t="s">
        <v>41</v>
      </c>
      <c r="C4" s="22" t="s">
        <v>42</v>
      </c>
    </row>
    <row r="5" spans="1:3" ht="16.5" thickBot="1">
      <c r="A5" s="23">
        <v>1</v>
      </c>
      <c r="B5" s="24">
        <v>2</v>
      </c>
      <c r="C5" s="25">
        <v>3</v>
      </c>
    </row>
    <row r="6" spans="1:3" ht="16.5" thickBot="1">
      <c r="A6" s="26"/>
      <c r="B6" s="27" t="s">
        <v>30</v>
      </c>
      <c r="C6" s="28"/>
    </row>
    <row r="7" spans="1:3" ht="16.5" thickBot="1">
      <c r="A7" s="23" t="s">
        <v>33</v>
      </c>
      <c r="B7" s="29" t="s">
        <v>43</v>
      </c>
      <c r="C7" s="30">
        <v>0</v>
      </c>
    </row>
    <row r="8" spans="1:3" ht="15.75">
      <c r="A8" s="31" t="s">
        <v>44</v>
      </c>
      <c r="B8" s="32" t="s">
        <v>45</v>
      </c>
      <c r="C8" s="33"/>
    </row>
    <row r="9" spans="1:3" ht="15.75">
      <c r="A9" s="34" t="s">
        <v>46</v>
      </c>
      <c r="B9" s="35" t="s">
        <v>47</v>
      </c>
      <c r="C9" s="36"/>
    </row>
    <row r="10" spans="1:3" ht="15.75">
      <c r="A10" s="34" t="s">
        <v>48</v>
      </c>
      <c r="B10" s="35" t="s">
        <v>49</v>
      </c>
      <c r="C10" s="36"/>
    </row>
    <row r="11" spans="1:3" ht="15.75">
      <c r="A11" s="34" t="s">
        <v>50</v>
      </c>
      <c r="B11" s="35" t="s">
        <v>51</v>
      </c>
      <c r="C11" s="36"/>
    </row>
    <row r="12" spans="1:3" ht="15.75">
      <c r="A12" s="34" t="s">
        <v>52</v>
      </c>
      <c r="B12" s="35" t="s">
        <v>53</v>
      </c>
      <c r="C12" s="36"/>
    </row>
    <row r="13" spans="1:3" ht="15.75">
      <c r="A13" s="34" t="s">
        <v>54</v>
      </c>
      <c r="B13" s="35" t="s">
        <v>55</v>
      </c>
      <c r="C13" s="36"/>
    </row>
    <row r="14" spans="1:3" ht="15.75">
      <c r="A14" s="34" t="s">
        <v>56</v>
      </c>
      <c r="B14" s="37" t="s">
        <v>57</v>
      </c>
      <c r="C14" s="36"/>
    </row>
    <row r="15" spans="1:3" ht="15.75">
      <c r="A15" s="34" t="s">
        <v>58</v>
      </c>
      <c r="B15" s="35" t="s">
        <v>32</v>
      </c>
      <c r="C15" s="38"/>
    </row>
    <row r="16" spans="1:3" ht="15.75">
      <c r="A16" s="34" t="s">
        <v>59</v>
      </c>
      <c r="B16" s="35" t="s">
        <v>60</v>
      </c>
      <c r="C16" s="36"/>
    </row>
    <row r="17" spans="1:3" ht="16.5" thickBot="1">
      <c r="A17" s="34" t="s">
        <v>61</v>
      </c>
      <c r="B17" s="37" t="s">
        <v>62</v>
      </c>
      <c r="C17" s="39"/>
    </row>
    <row r="18" spans="1:3" ht="16.5" thickBot="1">
      <c r="A18" s="23" t="s">
        <v>31</v>
      </c>
      <c r="B18" s="29" t="s">
        <v>63</v>
      </c>
      <c r="C18" s="30">
        <f>C19+C20+C21</f>
        <v>22563</v>
      </c>
    </row>
    <row r="19" spans="1:3" ht="15.75">
      <c r="A19" s="34" t="s">
        <v>64</v>
      </c>
      <c r="B19" s="40" t="s">
        <v>65</v>
      </c>
      <c r="C19" s="36"/>
    </row>
    <row r="20" spans="1:3" ht="15.75">
      <c r="A20" s="34" t="s">
        <v>66</v>
      </c>
      <c r="B20" s="35" t="s">
        <v>67</v>
      </c>
      <c r="C20" s="36"/>
    </row>
    <row r="21" spans="1:3" ht="15.75">
      <c r="A21" s="34" t="s">
        <v>68</v>
      </c>
      <c r="B21" s="35" t="s">
        <v>69</v>
      </c>
      <c r="C21" s="36">
        <v>22563</v>
      </c>
    </row>
    <row r="22" spans="1:3" ht="16.5" thickBot="1">
      <c r="A22" s="34" t="s">
        <v>70</v>
      </c>
      <c r="B22" s="35" t="s">
        <v>118</v>
      </c>
      <c r="C22" s="73">
        <v>22563</v>
      </c>
    </row>
    <row r="23" spans="1:3" ht="16.5" thickBot="1">
      <c r="A23" s="41" t="s">
        <v>35</v>
      </c>
      <c r="B23" s="42" t="s">
        <v>71</v>
      </c>
      <c r="C23" s="43">
        <v>0</v>
      </c>
    </row>
    <row r="24" spans="1:3" ht="16.5" thickBot="1">
      <c r="A24" s="41" t="s">
        <v>72</v>
      </c>
      <c r="B24" s="42" t="s">
        <v>73</v>
      </c>
      <c r="C24" s="30">
        <f>+C25+C26</f>
        <v>0</v>
      </c>
    </row>
    <row r="25" spans="1:3" ht="15.75">
      <c r="A25" s="44" t="s">
        <v>74</v>
      </c>
      <c r="B25" s="45" t="s">
        <v>67</v>
      </c>
      <c r="C25" s="46"/>
    </row>
    <row r="26" spans="1:3" ht="15.75">
      <c r="A26" s="44" t="s">
        <v>75</v>
      </c>
      <c r="B26" s="47" t="s">
        <v>76</v>
      </c>
      <c r="C26" s="48"/>
    </row>
    <row r="27" spans="1:3" ht="16.5" thickBot="1">
      <c r="A27" s="34" t="s">
        <v>77</v>
      </c>
      <c r="B27" s="49" t="s">
        <v>78</v>
      </c>
      <c r="C27" s="50"/>
    </row>
    <row r="28" spans="1:3" ht="16.5" thickBot="1">
      <c r="A28" s="41" t="s">
        <v>79</v>
      </c>
      <c r="B28" s="42" t="s">
        <v>80</v>
      </c>
      <c r="C28" s="30">
        <f>+C29+C30+C31</f>
        <v>0</v>
      </c>
    </row>
    <row r="29" spans="1:3" ht="15.75">
      <c r="A29" s="44" t="s">
        <v>81</v>
      </c>
      <c r="B29" s="45" t="s">
        <v>82</v>
      </c>
      <c r="C29" s="46"/>
    </row>
    <row r="30" spans="1:3" ht="15.75">
      <c r="A30" s="44" t="s">
        <v>83</v>
      </c>
      <c r="B30" s="47" t="s">
        <v>84</v>
      </c>
      <c r="C30" s="48"/>
    </row>
    <row r="31" spans="1:3" ht="16.5" thickBot="1">
      <c r="A31" s="34" t="s">
        <v>85</v>
      </c>
      <c r="B31" s="51" t="s">
        <v>86</v>
      </c>
      <c r="C31" s="50"/>
    </row>
    <row r="32" spans="1:3" ht="16.5" thickBot="1">
      <c r="A32" s="41" t="s">
        <v>87</v>
      </c>
      <c r="B32" s="42" t="s">
        <v>88</v>
      </c>
      <c r="C32" s="43"/>
    </row>
    <row r="33" spans="1:3" ht="16.5" thickBot="1">
      <c r="A33" s="41" t="s">
        <v>89</v>
      </c>
      <c r="B33" s="42" t="s">
        <v>90</v>
      </c>
      <c r="C33" s="52"/>
    </row>
    <row r="34" spans="1:3" ht="16.5" thickBot="1">
      <c r="A34" s="23" t="s">
        <v>91</v>
      </c>
      <c r="B34" s="42" t="s">
        <v>92</v>
      </c>
      <c r="C34" s="53">
        <f>C7+C18+C23+C24+C28+C32+C33</f>
        <v>22563</v>
      </c>
    </row>
    <row r="35" spans="1:3" ht="16.5" thickBot="1">
      <c r="A35" s="54" t="s">
        <v>93</v>
      </c>
      <c r="B35" s="42" t="s">
        <v>94</v>
      </c>
      <c r="C35" s="53">
        <f>+C36+C37+C38</f>
        <v>18970</v>
      </c>
    </row>
    <row r="36" spans="1:3" ht="15.75">
      <c r="A36" s="44" t="s">
        <v>95</v>
      </c>
      <c r="B36" s="45" t="s">
        <v>96</v>
      </c>
      <c r="C36" s="46"/>
    </row>
    <row r="37" spans="1:3" ht="15.75">
      <c r="A37" s="44" t="s">
        <v>97</v>
      </c>
      <c r="B37" s="47" t="s">
        <v>98</v>
      </c>
      <c r="C37" s="48"/>
    </row>
    <row r="38" spans="1:3" ht="16.5" thickBot="1">
      <c r="A38" s="34" t="s">
        <v>99</v>
      </c>
      <c r="B38" s="51" t="s">
        <v>100</v>
      </c>
      <c r="C38" s="50">
        <v>18970</v>
      </c>
    </row>
    <row r="39" spans="1:3" ht="16.5" thickBot="1">
      <c r="A39" s="54" t="s">
        <v>101</v>
      </c>
      <c r="B39" s="55" t="s">
        <v>102</v>
      </c>
      <c r="C39" s="56">
        <f>+C34+C35</f>
        <v>41533</v>
      </c>
    </row>
    <row r="40" spans="1:3" ht="15.75">
      <c r="A40" s="57"/>
      <c r="B40" s="58"/>
      <c r="C40" s="59"/>
    </row>
    <row r="41" spans="1:3" ht="16.5" thickBot="1">
      <c r="A41" s="60"/>
      <c r="B41" s="61"/>
      <c r="C41" s="62"/>
    </row>
    <row r="42" spans="1:3" ht="16.5" thickBot="1">
      <c r="A42" s="20"/>
      <c r="B42" s="63" t="s">
        <v>34</v>
      </c>
      <c r="C42" s="56"/>
    </row>
    <row r="43" spans="1:3" ht="16.5" thickBot="1">
      <c r="A43" s="41" t="s">
        <v>33</v>
      </c>
      <c r="B43" s="42" t="s">
        <v>103</v>
      </c>
      <c r="C43" s="30">
        <f>SUM(C44:C49)</f>
        <v>41533</v>
      </c>
    </row>
    <row r="44" spans="1:3" ht="15.75">
      <c r="A44" s="34" t="s">
        <v>44</v>
      </c>
      <c r="B44" s="40" t="s">
        <v>104</v>
      </c>
      <c r="C44" s="46">
        <v>7800</v>
      </c>
    </row>
    <row r="45" spans="1:3" ht="15.75">
      <c r="A45" s="34" t="s">
        <v>46</v>
      </c>
      <c r="B45" s="35" t="s">
        <v>105</v>
      </c>
      <c r="C45" s="64">
        <v>1400</v>
      </c>
    </row>
    <row r="46" spans="1:3" ht="15.75">
      <c r="A46" s="34" t="s">
        <v>48</v>
      </c>
      <c r="B46" s="35" t="s">
        <v>106</v>
      </c>
      <c r="C46" s="64">
        <v>31000</v>
      </c>
    </row>
    <row r="47" spans="1:3" ht="15.75">
      <c r="A47" s="34" t="s">
        <v>50</v>
      </c>
      <c r="B47" s="35" t="s">
        <v>107</v>
      </c>
      <c r="C47" s="64"/>
    </row>
    <row r="48" spans="1:3" ht="15.75">
      <c r="A48" s="34" t="s">
        <v>52</v>
      </c>
      <c r="B48" s="35" t="s">
        <v>108</v>
      </c>
      <c r="C48" s="64">
        <v>900</v>
      </c>
    </row>
    <row r="49" spans="1:3" ht="16.5" thickBot="1">
      <c r="A49" s="74" t="s">
        <v>54</v>
      </c>
      <c r="B49" s="37" t="s">
        <v>119</v>
      </c>
      <c r="C49" s="48">
        <v>433</v>
      </c>
    </row>
    <row r="50" spans="1:3" ht="16.5" thickBot="1">
      <c r="A50" s="41" t="s">
        <v>31</v>
      </c>
      <c r="B50" s="42" t="s">
        <v>109</v>
      </c>
      <c r="C50" s="30">
        <f>SUM(C51:C53)</f>
        <v>0</v>
      </c>
    </row>
    <row r="51" spans="1:3" ht="15.75">
      <c r="A51" s="34" t="s">
        <v>64</v>
      </c>
      <c r="B51" s="40" t="s">
        <v>110</v>
      </c>
      <c r="C51" s="46"/>
    </row>
    <row r="52" spans="1:3" ht="15.75">
      <c r="A52" s="34" t="s">
        <v>66</v>
      </c>
      <c r="B52" s="35" t="s">
        <v>111</v>
      </c>
      <c r="C52" s="64"/>
    </row>
    <row r="53" spans="1:3" ht="15.75">
      <c r="A53" s="34" t="s">
        <v>68</v>
      </c>
      <c r="B53" s="35" t="s">
        <v>112</v>
      </c>
      <c r="C53" s="64"/>
    </row>
    <row r="54" spans="1:3" ht="16.5" thickBot="1">
      <c r="A54" s="34" t="s">
        <v>70</v>
      </c>
      <c r="B54" s="35" t="s">
        <v>113</v>
      </c>
      <c r="C54" s="64"/>
    </row>
    <row r="55" spans="1:3" ht="16.5" thickBot="1">
      <c r="A55" s="41" t="s">
        <v>35</v>
      </c>
      <c r="B55" s="65" t="s">
        <v>114</v>
      </c>
      <c r="C55" s="66">
        <f>+C43+C50</f>
        <v>41533</v>
      </c>
    </row>
    <row r="56" spans="1:3" ht="16.5" thickBot="1">
      <c r="A56" s="67"/>
      <c r="B56" s="68"/>
      <c r="C56" s="69"/>
    </row>
    <row r="57" spans="1:3" ht="16.5" thickBot="1">
      <c r="A57" s="70" t="s">
        <v>115</v>
      </c>
      <c r="B57" s="71"/>
      <c r="C57" s="72"/>
    </row>
    <row r="58" spans="1:3" ht="16.5" thickBot="1">
      <c r="A58" s="70" t="s">
        <v>116</v>
      </c>
      <c r="B58" s="71"/>
      <c r="C58" s="7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2.8515625" style="0" customWidth="1"/>
    <col min="2" max="2" width="19.140625" style="0" customWidth="1"/>
    <col min="3" max="3" width="21.140625" style="0" customWidth="1"/>
    <col min="4" max="4" width="18.8515625" style="0" customWidth="1"/>
    <col min="5" max="5" width="16.8515625" style="0" customWidth="1"/>
  </cols>
  <sheetData>
    <row r="1" spans="1:4" ht="15.75">
      <c r="A1" s="1" t="s">
        <v>29</v>
      </c>
      <c r="D1" t="s">
        <v>27</v>
      </c>
    </row>
    <row r="2" spans="1:5" ht="15.75">
      <c r="A2" s="4" t="s">
        <v>0</v>
      </c>
      <c r="B2" s="4" t="s">
        <v>1</v>
      </c>
      <c r="C2" s="4" t="s">
        <v>2</v>
      </c>
      <c r="D2" s="7" t="s">
        <v>28</v>
      </c>
      <c r="E2" s="6"/>
    </row>
    <row r="3" spans="1:5" ht="15.75">
      <c r="A3" s="2" t="s">
        <v>3</v>
      </c>
      <c r="B3" s="3">
        <v>4147</v>
      </c>
      <c r="C3" s="3">
        <f aca="true" t="shared" si="0" ref="C3:C13">B3*100*12</f>
        <v>4976400</v>
      </c>
      <c r="D3" s="3">
        <f aca="true" t="shared" si="1" ref="D3:D13">C3/12</f>
        <v>414700</v>
      </c>
      <c r="E3" s="10"/>
    </row>
    <row r="4" spans="1:5" ht="15.75">
      <c r="A4" s="2" t="s">
        <v>4</v>
      </c>
      <c r="B4" s="3">
        <v>1059</v>
      </c>
      <c r="C4" s="3">
        <f t="shared" si="0"/>
        <v>1270800</v>
      </c>
      <c r="D4" s="3">
        <f t="shared" si="1"/>
        <v>105900</v>
      </c>
      <c r="E4" s="10"/>
    </row>
    <row r="5" spans="1:5" ht="15.75">
      <c r="A5" s="2" t="s">
        <v>5</v>
      </c>
      <c r="B5" s="3">
        <v>332</v>
      </c>
      <c r="C5" s="3">
        <f t="shared" si="0"/>
        <v>398400</v>
      </c>
      <c r="D5" s="3">
        <f t="shared" si="1"/>
        <v>33200</v>
      </c>
      <c r="E5" s="10"/>
    </row>
    <row r="6" spans="1:5" ht="15.75">
      <c r="A6" s="2" t="s">
        <v>6</v>
      </c>
      <c r="B6" s="3">
        <v>457</v>
      </c>
      <c r="C6" s="3">
        <f t="shared" si="0"/>
        <v>548400</v>
      </c>
      <c r="D6" s="3">
        <f t="shared" si="1"/>
        <v>45700</v>
      </c>
      <c r="E6" s="10"/>
    </row>
    <row r="7" spans="1:5" ht="15.75">
      <c r="A7" s="2" t="s">
        <v>7</v>
      </c>
      <c r="B7" s="3">
        <v>395</v>
      </c>
      <c r="C7" s="3">
        <f t="shared" si="0"/>
        <v>474000</v>
      </c>
      <c r="D7" s="3">
        <f t="shared" si="1"/>
        <v>39500</v>
      </c>
      <c r="E7" s="10"/>
    </row>
    <row r="8" spans="1:5" ht="15.75">
      <c r="A8" s="2" t="s">
        <v>8</v>
      </c>
      <c r="B8" s="3">
        <v>1692</v>
      </c>
      <c r="C8" s="3">
        <f t="shared" si="0"/>
        <v>2030400</v>
      </c>
      <c r="D8" s="3">
        <f t="shared" si="1"/>
        <v>169200</v>
      </c>
      <c r="E8" s="10"/>
    </row>
    <row r="9" spans="1:5" ht="15.75">
      <c r="A9" s="2" t="s">
        <v>13</v>
      </c>
      <c r="B9" s="3">
        <v>737</v>
      </c>
      <c r="C9" s="3">
        <f t="shared" si="0"/>
        <v>884400</v>
      </c>
      <c r="D9" s="3">
        <f t="shared" si="1"/>
        <v>73700</v>
      </c>
      <c r="E9" s="10"/>
    </row>
    <row r="10" spans="1:5" ht="15.75">
      <c r="A10" s="2" t="s">
        <v>9</v>
      </c>
      <c r="B10" s="3">
        <v>1602</v>
      </c>
      <c r="C10" s="3">
        <f t="shared" si="0"/>
        <v>1922400</v>
      </c>
      <c r="D10" s="3">
        <f t="shared" si="1"/>
        <v>160200</v>
      </c>
      <c r="E10" s="10"/>
    </row>
    <row r="11" spans="1:5" ht="15.75">
      <c r="A11" s="2" t="s">
        <v>10</v>
      </c>
      <c r="B11" s="3">
        <v>2310</v>
      </c>
      <c r="C11" s="3">
        <f t="shared" si="0"/>
        <v>2772000</v>
      </c>
      <c r="D11" s="3">
        <f t="shared" si="1"/>
        <v>231000</v>
      </c>
      <c r="E11" s="10"/>
    </row>
    <row r="12" spans="1:5" ht="15.75">
      <c r="A12" s="2" t="s">
        <v>11</v>
      </c>
      <c r="B12" s="3">
        <v>992</v>
      </c>
      <c r="C12" s="3">
        <f t="shared" si="0"/>
        <v>1190400</v>
      </c>
      <c r="D12" s="3">
        <f t="shared" si="1"/>
        <v>99200</v>
      </c>
      <c r="E12" s="10"/>
    </row>
    <row r="13" spans="1:5" ht="15.75">
      <c r="A13" s="2" t="s">
        <v>12</v>
      </c>
      <c r="B13" s="3">
        <v>2085</v>
      </c>
      <c r="C13" s="3">
        <f t="shared" si="0"/>
        <v>2502000</v>
      </c>
      <c r="D13" s="3">
        <f t="shared" si="1"/>
        <v>208500</v>
      </c>
      <c r="E13" s="10"/>
    </row>
    <row r="14" spans="1:5" ht="15.75">
      <c r="A14" s="4" t="s">
        <v>14</v>
      </c>
      <c r="B14" s="5">
        <f>SUM(B3:B13)</f>
        <v>15808</v>
      </c>
      <c r="C14" s="5">
        <f>SUM(C3:C13)</f>
        <v>18969600</v>
      </c>
      <c r="D14" s="5">
        <f>SUM(D3:D13)</f>
        <v>1580800</v>
      </c>
      <c r="E14" s="11"/>
    </row>
    <row r="15" spans="1:5" ht="15.75">
      <c r="A15" s="2" t="s">
        <v>15</v>
      </c>
      <c r="B15" s="2"/>
      <c r="C15" s="3">
        <v>22562940</v>
      </c>
      <c r="D15" s="6"/>
      <c r="E15" s="6"/>
    </row>
    <row r="16" spans="1:5" ht="15.75">
      <c r="A16" s="4" t="s">
        <v>16</v>
      </c>
      <c r="B16" s="4"/>
      <c r="C16" s="5">
        <f>SUM(C14:C15)</f>
        <v>41532540</v>
      </c>
      <c r="D16" s="6"/>
      <c r="E16" s="6"/>
    </row>
    <row r="17" spans="1:5" ht="15.75">
      <c r="A17" s="4" t="s">
        <v>17</v>
      </c>
      <c r="B17" s="2"/>
      <c r="C17" s="2"/>
      <c r="D17" s="6"/>
      <c r="E17" s="6"/>
    </row>
    <row r="18" spans="1:5" ht="15.75">
      <c r="A18" s="2" t="s">
        <v>24</v>
      </c>
      <c r="B18" s="2"/>
      <c r="C18" s="3">
        <v>7800000</v>
      </c>
      <c r="D18" s="3"/>
      <c r="E18" s="6"/>
    </row>
    <row r="19" spans="1:5" ht="15.75">
      <c r="A19" s="2" t="s">
        <v>18</v>
      </c>
      <c r="B19" s="2"/>
      <c r="C19" s="3">
        <v>1400000</v>
      </c>
      <c r="D19" s="3"/>
      <c r="E19" s="6"/>
    </row>
    <row r="20" spans="1:5" ht="15.75">
      <c r="A20" s="2" t="s">
        <v>19</v>
      </c>
      <c r="B20" s="2"/>
      <c r="C20" s="3">
        <v>2800000</v>
      </c>
      <c r="D20" s="3"/>
      <c r="E20" s="6"/>
    </row>
    <row r="21" spans="1:5" ht="15.75" hidden="1">
      <c r="A21" s="2"/>
      <c r="B21" s="2"/>
      <c r="C21" s="3"/>
      <c r="D21" s="3"/>
      <c r="E21" s="6"/>
    </row>
    <row r="22" spans="1:5" ht="15.75">
      <c r="A22" s="2" t="s">
        <v>23</v>
      </c>
      <c r="B22" s="2"/>
      <c r="C22" s="3">
        <v>1800000</v>
      </c>
      <c r="D22" s="3"/>
      <c r="E22" s="6"/>
    </row>
    <row r="23" spans="1:5" ht="15.75">
      <c r="A23" s="2" t="s">
        <v>25</v>
      </c>
      <c r="B23" s="2"/>
      <c r="C23" s="3">
        <v>25000000</v>
      </c>
      <c r="D23" s="3"/>
      <c r="E23" s="6"/>
    </row>
    <row r="24" spans="1:5" ht="15.75">
      <c r="A24" s="2" t="s">
        <v>20</v>
      </c>
      <c r="B24" s="2"/>
      <c r="C24" s="3">
        <v>1400000</v>
      </c>
      <c r="D24" s="3"/>
      <c r="E24" s="6"/>
    </row>
    <row r="25" spans="1:5" ht="15.75">
      <c r="A25" s="2" t="s">
        <v>21</v>
      </c>
      <c r="B25" s="2"/>
      <c r="C25" s="3">
        <v>900000</v>
      </c>
      <c r="D25" s="3"/>
      <c r="E25" s="6"/>
    </row>
    <row r="26" spans="1:5" ht="15.75">
      <c r="A26" s="2" t="s">
        <v>120</v>
      </c>
      <c r="B26" s="2"/>
      <c r="C26" s="3">
        <v>432540</v>
      </c>
      <c r="D26" s="3"/>
      <c r="E26" s="6"/>
    </row>
    <row r="27" spans="1:5" ht="15.75">
      <c r="A27" s="4" t="s">
        <v>14</v>
      </c>
      <c r="B27" s="4"/>
      <c r="C27" s="5">
        <f>SUM(C18:C26)</f>
        <v>41532540</v>
      </c>
      <c r="D27" s="5"/>
      <c r="E27" s="6"/>
    </row>
    <row r="28" spans="1:5" ht="15.75">
      <c r="A28" s="8" t="s">
        <v>22</v>
      </c>
      <c r="B28" s="8"/>
      <c r="C28" s="9">
        <f>C16-C27</f>
        <v>0</v>
      </c>
      <c r="D28" s="9"/>
      <c r="E28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8.00390625" style="0" customWidth="1"/>
    <col min="2" max="2" width="16.28125" style="0" customWidth="1"/>
    <col min="3" max="3" width="15.28125" style="0" customWidth="1"/>
  </cols>
  <sheetData>
    <row r="1" spans="1:4" ht="15.75">
      <c r="A1" s="1" t="s">
        <v>15</v>
      </c>
      <c r="B1" s="1" t="s">
        <v>26</v>
      </c>
      <c r="C1" s="1">
        <v>2015</v>
      </c>
      <c r="D1" s="1" t="s">
        <v>121</v>
      </c>
    </row>
    <row r="2" spans="1:3" ht="15.75">
      <c r="A2" s="2" t="s">
        <v>3</v>
      </c>
      <c r="B2" s="3">
        <v>4976400</v>
      </c>
      <c r="C2" s="3"/>
    </row>
    <row r="3" spans="1:3" ht="15.75">
      <c r="A3" s="2" t="s">
        <v>4</v>
      </c>
      <c r="B3" s="3">
        <v>1563084</v>
      </c>
      <c r="C3" s="3"/>
    </row>
    <row r="4" spans="1:3" ht="15.75">
      <c r="A4" s="2" t="s">
        <v>5</v>
      </c>
      <c r="B4" s="3">
        <v>491508</v>
      </c>
      <c r="C4" s="3"/>
    </row>
    <row r="5" spans="1:3" ht="15.75">
      <c r="A5" s="2" t="s">
        <v>6</v>
      </c>
      <c r="B5" s="3">
        <v>674532</v>
      </c>
      <c r="C5" s="3"/>
    </row>
    <row r="6" spans="1:3" ht="15.75">
      <c r="A6" s="2" t="s">
        <v>7</v>
      </c>
      <c r="B6" s="3">
        <v>583020</v>
      </c>
      <c r="C6" s="3"/>
    </row>
    <row r="7" spans="1:3" ht="15.75">
      <c r="A7" s="2" t="s">
        <v>8</v>
      </c>
      <c r="B7" s="3">
        <v>2497392</v>
      </c>
      <c r="C7" s="3"/>
    </row>
    <row r="8" spans="1:3" ht="15.75">
      <c r="A8" s="2" t="s">
        <v>13</v>
      </c>
      <c r="B8" s="3">
        <v>1464192</v>
      </c>
      <c r="C8" s="3"/>
    </row>
    <row r="9" spans="1:3" ht="15.75">
      <c r="A9" s="2" t="s">
        <v>9</v>
      </c>
      <c r="B9" s="3">
        <v>2364552</v>
      </c>
      <c r="C9" s="3"/>
    </row>
    <row r="10" spans="1:3" ht="15.75">
      <c r="A10" s="2" t="s">
        <v>10</v>
      </c>
      <c r="B10" s="3">
        <v>3409560</v>
      </c>
      <c r="C10" s="3"/>
    </row>
    <row r="11" spans="1:3" ht="15.75">
      <c r="A11" s="2" t="s">
        <v>11</v>
      </c>
      <c r="B11" s="3">
        <v>1461240</v>
      </c>
      <c r="C11" s="3"/>
    </row>
    <row r="12" spans="1:3" ht="15.75">
      <c r="A12" s="2" t="s">
        <v>12</v>
      </c>
      <c r="B12" s="3">
        <v>3077460</v>
      </c>
      <c r="C12" s="3"/>
    </row>
    <row r="13" spans="1:3" ht="1.5" customHeight="1" hidden="1">
      <c r="A13" s="2"/>
      <c r="B13" s="3"/>
      <c r="C13" s="3"/>
    </row>
    <row r="14" spans="1:3" ht="15.75">
      <c r="A14" s="2" t="s">
        <v>14</v>
      </c>
      <c r="B14" s="3">
        <f>SUM(B2:B13)</f>
        <v>22562940</v>
      </c>
      <c r="C14" s="3"/>
    </row>
    <row r="15" spans="1:3" ht="15">
      <c r="A15" s="6"/>
      <c r="B15" s="6"/>
      <c r="C1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</dc:creator>
  <cp:keywords/>
  <dc:description/>
  <cp:lastModifiedBy>user</cp:lastModifiedBy>
  <cp:lastPrinted>2014-02-03T06:40:43Z</cp:lastPrinted>
  <dcterms:created xsi:type="dcterms:W3CDTF">2013-05-15T10:49:16Z</dcterms:created>
  <dcterms:modified xsi:type="dcterms:W3CDTF">2015-02-16T11:38:37Z</dcterms:modified>
  <cp:category/>
  <cp:version/>
  <cp:contentType/>
  <cp:contentStatus/>
</cp:coreProperties>
</file>